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長浜北星高等学校\C00_校務分掌（課、部、室および各学科）\C50総務\令和04年度\公開授業\11月公開授業\R4HP（國島）\"/>
    </mc:Choice>
  </mc:AlternateContent>
  <bookViews>
    <workbookView xWindow="0" yWindow="0" windowWidth="17235" windowHeight="7695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N18" i="15" l="1"/>
  <c r="N20" i="15" s="1"/>
  <c r="N18" i="14"/>
  <c r="N20" i="14" s="1"/>
  <c r="G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<sst xmlns="http://schemas.openxmlformats.org/spreadsheetml/2006/main" count="731" uniqueCount="102">
  <si>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</si>
  <si>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</si>
  <si>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</si>
  <si>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</si>
  <si>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</si>
  <si>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</si>
  <si>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</si>
  <si>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</si>
  <si>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</si>
  <si>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</si>
  <si>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</si>
  <si>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</si>
  <si>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</si>
  <si>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</si>
  <si>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</si>
  <si>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</si>
  <si>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</si>
  <si>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</si>
  <si>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</si>
  <si>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</si>
  <si>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</si>
  <si>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</si>
  <si>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</si>
  <si>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</si>
  <si>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</si>
  <si>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</si>
  <si>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</si>
  <si>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</si>
  <si>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</si>
  <si>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</si>
  <si>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</si>
  <si>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</si>
  <si>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</si>
  <si>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</si>
  <si>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</si>
  <si>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</si>
  <si>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</si>
  <si>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</si>
  <si>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</si>
  <si>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</si>
  <si>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</si>
  <si>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</si>
  <si>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</si>
  <si>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</si>
  <si>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</si>
  <si>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</si>
  <si>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</si>
  <si>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</si>
  <si>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</si>
  <si>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</si>
  <si>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</si>
  <si>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</si>
  <si>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</si>
  <si>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</si>
  <si>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</si>
  <si>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</si>
  <si>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</si>
  <si>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</si>
  <si>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</si>
  <si>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</si>
  <si>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</si>
  <si>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</si>
  <si>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</si>
  <si>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</si>
  <si>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</si>
  <si>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</si>
  <si>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</si>
  <si>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</si>
  <si>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</si>
  <si>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</si>
  <si>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</si>
  <si>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</si>
  <si>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</si>
  <si>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</si>
  <si>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</si>
  <si>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</si>
  <si>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</si>
  <si>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</si>
  <si>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</si>
  <si>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</si>
  <si>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</si>
  <si>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</si>
  <si>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</si>
  <si>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</si>
  <si>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</si>
  <si>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</si>
  <si>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</si>
  <si>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</si>
  <si>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</si>
  <si>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</si>
  <si>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</si>
  <si>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</si>
  <si>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</si>
  <si>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長浜北星</t>
    <rPh sb="0" eb="2">
      <t>ナガハマ</t>
    </rPh>
    <rPh sb="2" eb="4">
      <t>ホクセイ</t>
    </rPh>
    <phoneticPr fontId="1"/>
  </si>
  <si>
    <t>0749-62-3370</t>
    <phoneticPr fontId="1"/>
  </si>
  <si>
    <t>0749-65-1344</t>
    <phoneticPr fontId="1"/>
  </si>
  <si>
    <t>hokusei-h.soumu@pref-shiga.ed.jp</t>
    <phoneticPr fontId="1"/>
  </si>
  <si>
    <t>総合学</t>
    <rPh sb="0" eb="2">
      <t>ソウゴウ</t>
    </rPh>
    <rPh sb="2" eb="3">
      <t>ガク</t>
    </rPh>
    <phoneticPr fontId="1"/>
  </si>
  <si>
    <t>12:30～</t>
    <phoneticPr fontId="1"/>
  </si>
  <si>
    <t>公開授業番号</t>
    <rPh sb="0" eb="2">
      <t>コウカイ</t>
    </rPh>
    <rPh sb="2" eb="4">
      <t>ジュギョウ</t>
    </rPh>
    <rPh sb="4" eb="6">
      <t>バンゴウ</t>
    </rPh>
    <phoneticPr fontId="1"/>
  </si>
  <si>
    <t>公開授業の参加者名簿を添付してください。
例）申込様式・入力用に保護者の人数を入力して頂き、申込用紙・提出用と同時に申込用紙・入力用を送信してください。</t>
    <rPh sb="0" eb="2">
      <t>コウカイ</t>
    </rPh>
    <rPh sb="2" eb="4">
      <t>ジュギョウ</t>
    </rPh>
    <rPh sb="5" eb="8">
      <t>サンカシャ</t>
    </rPh>
    <rPh sb="8" eb="10">
      <t>メイボ</t>
    </rPh>
    <rPh sb="11" eb="13">
      <t>テンプ</t>
    </rPh>
    <rPh sb="21" eb="22">
      <t>レイ</t>
    </rPh>
    <rPh sb="23" eb="25">
      <t>モウシコミ</t>
    </rPh>
    <rPh sb="25" eb="27">
      <t>ヨウシキ</t>
    </rPh>
    <rPh sb="28" eb="31">
      <t>ニュウリョクヨウ</t>
    </rPh>
    <rPh sb="32" eb="35">
      <t>ホゴシャ</t>
    </rPh>
    <rPh sb="36" eb="38">
      <t>ニンズウ</t>
    </rPh>
    <rPh sb="39" eb="41">
      <t>ニュウリョク</t>
    </rPh>
    <rPh sb="43" eb="44">
      <t>イタダ</t>
    </rPh>
    <rPh sb="46" eb="48">
      <t>モウシコミ</t>
    </rPh>
    <rPh sb="48" eb="50">
      <t>ヨウシ</t>
    </rPh>
    <rPh sb="51" eb="53">
      <t>テイシュツ</t>
    </rPh>
    <rPh sb="53" eb="54">
      <t>ヨウ</t>
    </rPh>
    <rPh sb="55" eb="57">
      <t>ドウジ</t>
    </rPh>
    <rPh sb="58" eb="60">
      <t>モウシコミ</t>
    </rPh>
    <rPh sb="60" eb="62">
      <t>ヨウシ</t>
    </rPh>
    <rPh sb="63" eb="66">
      <t>ニュウリョクヨウ</t>
    </rPh>
    <rPh sb="67" eb="69">
      <t>ソウシン</t>
    </rPh>
    <phoneticPr fontId="1"/>
  </si>
  <si>
    <t>１１月5日(土）</t>
    <rPh sb="2" eb="3">
      <t>ツキ</t>
    </rPh>
    <rPh sb="4" eb="5">
      <t>ヒ</t>
    </rPh>
    <rPh sb="6" eb="7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</si>
</sst>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6" borderId="37" xfId="0" applyFill="1" applyBorder="1" applyAlignment="1" applyProtection="1">
      <alignment horizontal="center" vertical="center" shrinkToFit="1"/>
      <protection locked="0"/>
    </xf>
    <xf numFmtId="0" fontId="0" fillId="6" borderId="38" xfId="0" applyFill="1" applyBorder="1" applyAlignment="1" applyProtection="1">
      <alignment horizontal="center" vertical="center" shrinkToFit="1"/>
      <protection locked="0"/>
    </xf>
    <xf numFmtId="56" fontId="0" fillId="6" borderId="37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20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2</xdr:col>
      <xdr:colOff>542924</xdr:colOff>
      <xdr:row>13</xdr:row>
      <xdr:rowOff>219076</xdr:rowOff>
    </xdr:from>
    <xdr:to>
      <xdr:col>6</xdr:col>
      <xdr:colOff>266697</xdr:colOff>
      <xdr:row>15</xdr:row>
      <xdr:rowOff>57160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2190744" y="3819531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okusei-h.soum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60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58</v>
      </c>
      <c r="C5" s="23" t="s">
        <v>59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53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44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65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66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42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40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49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41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43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64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54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56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52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63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57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45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55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39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46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47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67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68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69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48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50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51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M14" sqref="M14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6" width="6.2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70</v>
      </c>
      <c r="E1" s="103"/>
      <c r="F1" s="104"/>
      <c r="G1" s="2" t="s">
        <v>2</v>
      </c>
      <c r="H1" s="2" t="s">
        <v>71</v>
      </c>
      <c r="I1" s="6"/>
      <c r="J1" s="107" t="s">
        <v>72</v>
      </c>
      <c r="K1" s="107"/>
      <c r="L1" s="107"/>
      <c r="M1" s="107"/>
      <c r="N1" s="107"/>
    </row>
    <row r="2" spans="1:15" ht="15" customHeight="1">
      <c r="B2" s="61">
        <v>1</v>
      </c>
      <c r="C2" s="62"/>
      <c r="D2" s="97" t="str">
        <f t="shared" ref="D2:D16" si="0">IF(C2="","",VLOOKUP(C2,学年名簿,2))</f>
        <v/>
      </c>
      <c r="E2" s="98"/>
      <c r="F2" s="99"/>
      <c r="G2" s="63" t="str">
        <f t="shared" ref="G2:G33" si="1">IF(C2="","",VLOOKUP(C2,学年名簿,4))</f>
        <v/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105" t="s">
        <v>73</v>
      </c>
      <c r="K5" s="105"/>
      <c r="L5" s="105"/>
      <c r="M5" s="105"/>
      <c r="N5" s="105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6" t="s">
        <v>71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2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2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2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ref="D32:D51" si="3">IF(C32="","",VLOOKUP(C32,学年名簿,2))</f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0" t="str">
        <f t="shared" si="3"/>
        <v/>
      </c>
      <c r="E41" s="101"/>
      <c r="F41" s="102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97" t="str">
        <f t="shared" si="3"/>
        <v/>
      </c>
      <c r="E42" s="98"/>
      <c r="F42" s="99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3"/>
        <v/>
      </c>
      <c r="E51" s="101"/>
      <c r="F51" s="102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97" t="str">
        <f t="shared" ref="D52:D71" si="5">IF(C52="","",VLOOKUP(C52,学年名簿,2))</f>
        <v/>
      </c>
      <c r="E52" s="98"/>
      <c r="F52" s="99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5"/>
        <v/>
      </c>
      <c r="E61" s="101"/>
      <c r="F61" s="102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5"/>
        <v/>
      </c>
      <c r="E62" s="98"/>
      <c r="F62" s="99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5"/>
        <v/>
      </c>
      <c r="E71" s="101"/>
      <c r="F71" s="102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97" t="str">
        <f t="shared" ref="D72:D91" si="7">IF(C72="","",VLOOKUP(C72,学年名簿,2))</f>
        <v/>
      </c>
      <c r="E72" s="98"/>
      <c r="F72" s="99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0" t="str">
        <f t="shared" si="7"/>
        <v/>
      </c>
      <c r="E81" s="101"/>
      <c r="F81" s="102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97" t="str">
        <f t="shared" si="7"/>
        <v/>
      </c>
      <c r="E82" s="98"/>
      <c r="F82" s="99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7"/>
        <v/>
      </c>
      <c r="E91" s="101"/>
      <c r="F91" s="102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ref="D92:D111" si="8">IF(C92="","",VLOOKUP(C92,学年名簿,2))</f>
        <v/>
      </c>
      <c r="E92" s="98"/>
      <c r="F92" s="99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8"/>
        <v/>
      </c>
      <c r="E101" s="101"/>
      <c r="F101" s="102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8"/>
        <v/>
      </c>
      <c r="E102" s="98"/>
      <c r="F102" s="99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8"/>
        <v/>
      </c>
      <c r="E111" s="101"/>
      <c r="F111" s="102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35:F35"/>
    <mergeCell ref="D36:F36"/>
    <mergeCell ref="D33:F33"/>
    <mergeCell ref="D20:F2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62:F62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60:F60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70</v>
      </c>
      <c r="E1" s="103"/>
      <c r="F1" s="104"/>
      <c r="G1" s="51" t="s">
        <v>2</v>
      </c>
      <c r="H1" s="51" t="s">
        <v>71</v>
      </c>
      <c r="I1" s="6"/>
      <c r="J1" s="107" t="s">
        <v>72</v>
      </c>
      <c r="K1" s="107"/>
      <c r="L1" s="107"/>
      <c r="M1" s="107"/>
      <c r="N1" s="107"/>
    </row>
    <row r="2" spans="1:15" ht="15" customHeight="1">
      <c r="B2" s="61">
        <v>1</v>
      </c>
      <c r="C2" s="62">
        <v>3102</v>
      </c>
      <c r="D2" s="97" t="str">
        <f t="shared" ref="D2:D65" si="0">IF(C2="","",VLOOKUP(C2,学年名簿,2))</f>
        <v>○○　○○</v>
      </c>
      <c r="E2" s="98"/>
      <c r="F2" s="99"/>
      <c r="G2" s="63" t="str">
        <f t="shared" ref="G2:G65" si="1">IF(C2="","",VLOOKUP(C2,学年名簿,4))</f>
        <v>男</v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105" t="s">
        <v>73</v>
      </c>
      <c r="K5" s="105"/>
      <c r="L5" s="105"/>
      <c r="M5" s="105"/>
      <c r="N5" s="105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6" t="s">
        <v>71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0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0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0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si="0"/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0" t="str">
        <f t="shared" si="0"/>
        <v/>
      </c>
      <c r="E41" s="101"/>
      <c r="F41" s="102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97" t="str">
        <f t="shared" si="0"/>
        <v/>
      </c>
      <c r="E42" s="98"/>
      <c r="F42" s="99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0"/>
        <v/>
      </c>
      <c r="E51" s="101"/>
      <c r="F51" s="102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97" t="str">
        <f t="shared" si="0"/>
        <v/>
      </c>
      <c r="E52" s="98"/>
      <c r="F52" s="99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0"/>
        <v/>
      </c>
      <c r="E61" s="101"/>
      <c r="F61" s="102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0"/>
        <v/>
      </c>
      <c r="E62" s="98"/>
      <c r="F62" s="99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2"/>
        <v/>
      </c>
      <c r="E71" s="101"/>
      <c r="F71" s="102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97" t="str">
        <f t="shared" si="2"/>
        <v/>
      </c>
      <c r="E72" s="98"/>
      <c r="F72" s="99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0" t="str">
        <f t="shared" si="2"/>
        <v/>
      </c>
      <c r="E81" s="101"/>
      <c r="F81" s="102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97" t="str">
        <f t="shared" si="2"/>
        <v/>
      </c>
      <c r="E82" s="98"/>
      <c r="F82" s="99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2"/>
        <v/>
      </c>
      <c r="E91" s="101"/>
      <c r="F91" s="102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si="2"/>
        <v/>
      </c>
      <c r="E92" s="98"/>
      <c r="F92" s="99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2"/>
        <v/>
      </c>
      <c r="E101" s="101"/>
      <c r="F101" s="102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2"/>
        <v/>
      </c>
      <c r="E102" s="98"/>
      <c r="F102" s="99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2"/>
        <v/>
      </c>
      <c r="E111" s="101"/>
      <c r="F111" s="102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zoomScaleNormal="100" zoomScaleSheetLayoutView="100" workbookViewId="0">
      <selection activeCell="E14" sqref="E1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79</v>
      </c>
      <c r="C2" s="109"/>
      <c r="D2" s="81" t="s">
        <v>80</v>
      </c>
      <c r="K2" s="18"/>
      <c r="L2" s="3"/>
      <c r="P2" s="83" t="s">
        <v>99</v>
      </c>
      <c r="Q2" s="110"/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75</v>
      </c>
      <c r="Q5" s="76"/>
      <c r="R5" s="79" t="s">
        <v>78</v>
      </c>
      <c r="S5" s="76"/>
    </row>
    <row r="6" spans="2:19" ht="28.5" customHeight="1">
      <c r="B6" s="113" t="s">
        <v>93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76</v>
      </c>
      <c r="Q6" s="40"/>
      <c r="R6" s="80" t="s">
        <v>77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23" t="s">
        <v>100</v>
      </c>
      <c r="Q7" s="40"/>
      <c r="R7" s="125"/>
      <c r="S7" s="40"/>
    </row>
    <row r="8" spans="2:19" ht="28.5" customHeight="1">
      <c r="B8" s="113" t="s">
        <v>97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/>
      <c r="M8" s="128"/>
      <c r="N8" s="128"/>
      <c r="P8" s="123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/>
      <c r="M9" s="128"/>
      <c r="N9" s="128"/>
      <c r="P9" s="123"/>
      <c r="Q9" s="40"/>
      <c r="R9" s="125"/>
      <c r="S9" s="40"/>
    </row>
    <row r="10" spans="2:19" ht="28.5" customHeight="1">
      <c r="B10" s="77" t="s">
        <v>81</v>
      </c>
      <c r="C10" s="131" t="s">
        <v>94</v>
      </c>
      <c r="D10" s="132"/>
      <c r="E10" s="132"/>
      <c r="F10" s="133"/>
      <c r="G10" s="1"/>
      <c r="H10" s="15"/>
      <c r="I10" s="15"/>
      <c r="J10" s="134" t="s">
        <v>83</v>
      </c>
      <c r="K10" s="135"/>
      <c r="L10" s="128"/>
      <c r="M10" s="128"/>
      <c r="N10" s="128"/>
      <c r="P10" s="123"/>
      <c r="Q10" s="40"/>
      <c r="R10" s="125"/>
      <c r="S10" s="40"/>
    </row>
    <row r="11" spans="2:19" ht="28.5" customHeight="1">
      <c r="B11" s="78" t="s">
        <v>74</v>
      </c>
      <c r="C11" s="131" t="s">
        <v>95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/>
      <c r="M11" s="128"/>
      <c r="N11" s="128"/>
      <c r="P11" s="123"/>
      <c r="Q11" s="40"/>
      <c r="R11" s="125"/>
      <c r="S11" s="40"/>
    </row>
    <row r="12" spans="2:19" ht="28.5" customHeight="1">
      <c r="B12" s="82" t="s">
        <v>82</v>
      </c>
      <c r="C12" s="136" t="s">
        <v>96</v>
      </c>
      <c r="D12" s="132"/>
      <c r="E12" s="132"/>
      <c r="F12" s="133"/>
      <c r="J12" s="127" t="s">
        <v>37</v>
      </c>
      <c r="K12" s="103"/>
      <c r="L12" s="128"/>
      <c r="M12" s="128"/>
      <c r="N12" s="128"/>
      <c r="P12" s="123"/>
      <c r="Q12" s="40"/>
      <c r="R12" s="125"/>
      <c r="S12" s="40"/>
    </row>
    <row r="13" spans="2:19" ht="28.5" customHeight="1">
      <c r="J13" s="137" t="s">
        <v>38</v>
      </c>
      <c r="K13" s="138"/>
      <c r="L13" s="128"/>
      <c r="M13" s="128"/>
      <c r="N13" s="128"/>
      <c r="P13" s="123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23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23"/>
      <c r="Q15" s="40"/>
      <c r="R15" s="125"/>
      <c r="S15" s="40"/>
    </row>
    <row r="16" spans="2:19" ht="28.5" customHeight="1">
      <c r="B16" s="51"/>
      <c r="C16" s="127" t="s">
        <v>35</v>
      </c>
      <c r="D16" s="104"/>
      <c r="E16" s="127" t="s">
        <v>3</v>
      </c>
      <c r="F16" s="104"/>
      <c r="G16" s="127" t="s">
        <v>4</v>
      </c>
      <c r="H16" s="104"/>
      <c r="J16" s="148" t="s">
        <v>9</v>
      </c>
      <c r="K16" s="150">
        <f>申込様式・入力用!K9</f>
        <v>0</v>
      </c>
      <c r="M16" s="139" t="s">
        <v>62</v>
      </c>
      <c r="N16" s="141">
        <f>IF(L10="",0,COUNTA(L10))</f>
        <v>0</v>
      </c>
      <c r="P16" s="123"/>
      <c r="Q16" s="40"/>
      <c r="R16" s="125"/>
      <c r="S16" s="40"/>
    </row>
    <row r="17" spans="2:19" ht="28.5" customHeight="1">
      <c r="B17" s="38" t="s">
        <v>33</v>
      </c>
      <c r="C17" s="143" t="s">
        <v>101</v>
      </c>
      <c r="D17" s="144"/>
      <c r="E17" s="145"/>
      <c r="F17" s="146"/>
      <c r="G17" s="147"/>
      <c r="H17" s="146"/>
      <c r="J17" s="149"/>
      <c r="K17" s="151"/>
      <c r="M17" s="140"/>
      <c r="N17" s="142"/>
      <c r="P17" s="123"/>
      <c r="Q17" s="40"/>
      <c r="R17" s="125"/>
      <c r="S17" s="40"/>
    </row>
    <row r="18" spans="2:19" ht="28.5" customHeight="1">
      <c r="B18" s="38" t="s">
        <v>34</v>
      </c>
      <c r="C18" s="152" t="s">
        <v>98</v>
      </c>
      <c r="D18" s="144"/>
      <c r="E18" s="145"/>
      <c r="F18" s="146"/>
      <c r="G18" s="145"/>
      <c r="H18" s="146"/>
      <c r="J18" s="148" t="s">
        <v>10</v>
      </c>
      <c r="K18" s="150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23"/>
      <c r="Q18" s="40"/>
      <c r="R18" s="125"/>
      <c r="S18" s="40"/>
    </row>
    <row r="19" spans="2:19" ht="28.5" customHeight="1">
      <c r="B19" s="39"/>
      <c r="C19" s="127" t="s">
        <v>36</v>
      </c>
      <c r="D19" s="104"/>
      <c r="E19" s="127" t="s">
        <v>6</v>
      </c>
      <c r="F19" s="104"/>
      <c r="G19" s="127" t="s">
        <v>7</v>
      </c>
      <c r="H19" s="104"/>
      <c r="J19" s="149"/>
      <c r="K19" s="151"/>
      <c r="L19" s="17"/>
      <c r="M19" s="140"/>
      <c r="N19" s="142"/>
      <c r="P19" s="123"/>
      <c r="Q19" s="40"/>
      <c r="R19" s="125"/>
      <c r="S19" s="40"/>
    </row>
    <row r="20" spans="2:19" ht="28.5" customHeight="1">
      <c r="B20" s="38" t="s">
        <v>33</v>
      </c>
      <c r="C20" s="145"/>
      <c r="D20" s="146"/>
      <c r="E20" s="145"/>
      <c r="F20" s="146"/>
      <c r="G20" s="145"/>
      <c r="H20" s="146"/>
      <c r="I20" s="16"/>
      <c r="J20" s="148" t="s">
        <v>11</v>
      </c>
      <c r="K20" s="150">
        <f>+K16+K18</f>
        <v>0</v>
      </c>
      <c r="L20" s="17"/>
      <c r="M20" s="139" t="s">
        <v>11</v>
      </c>
      <c r="N20" s="141">
        <f>N16+N18</f>
        <v>0</v>
      </c>
      <c r="P20" s="123"/>
      <c r="R20" s="125"/>
    </row>
    <row r="21" spans="2:19" ht="28.5" customHeight="1">
      <c r="B21" s="38" t="s">
        <v>34</v>
      </c>
      <c r="C21" s="145"/>
      <c r="D21" s="146"/>
      <c r="E21" s="145"/>
      <c r="F21" s="146"/>
      <c r="G21" s="145"/>
      <c r="H21" s="146"/>
      <c r="I21" s="16"/>
      <c r="J21" s="149"/>
      <c r="K21" s="151"/>
      <c r="L21" s="17"/>
      <c r="M21" s="140"/>
      <c r="N21" s="142"/>
      <c r="P21" s="124"/>
      <c r="R21" s="126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A14" zoomScaleNormal="100" zoomScaleSheetLayoutView="100" workbookViewId="0">
      <selection activeCell="C19" sqref="C19:D19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79</v>
      </c>
      <c r="C2" s="109"/>
      <c r="D2" s="81" t="s">
        <v>80</v>
      </c>
      <c r="K2" s="18"/>
      <c r="L2" s="3"/>
      <c r="P2" s="83" t="s">
        <v>32</v>
      </c>
      <c r="Q2" s="110" t="s">
        <v>90</v>
      </c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75</v>
      </c>
      <c r="Q5" s="76"/>
      <c r="R5" s="79" t="s">
        <v>78</v>
      </c>
      <c r="S5" s="76"/>
    </row>
    <row r="6" spans="2:19" ht="28.5" customHeight="1">
      <c r="B6" s="113" t="s">
        <v>86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76</v>
      </c>
      <c r="Q6" s="40"/>
      <c r="R6" s="80" t="s">
        <v>77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53"/>
      <c r="Q7" s="40"/>
      <c r="R7" s="155"/>
      <c r="S7" s="40"/>
    </row>
    <row r="8" spans="2:19" ht="28.5" customHeight="1">
      <c r="B8" s="113" t="s">
        <v>87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 t="s">
        <v>27</v>
      </c>
      <c r="M8" s="128"/>
      <c r="N8" s="128"/>
      <c r="P8" s="153"/>
      <c r="Q8" s="40"/>
      <c r="R8" s="15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 t="s">
        <v>23</v>
      </c>
      <c r="M9" s="128"/>
      <c r="N9" s="128"/>
      <c r="P9" s="153"/>
      <c r="Q9" s="40"/>
      <c r="R9" s="155"/>
      <c r="S9" s="40"/>
    </row>
    <row r="10" spans="2:19" ht="28.5" customHeight="1">
      <c r="B10" s="77" t="s">
        <v>81</v>
      </c>
      <c r="C10" s="131" t="s">
        <v>88</v>
      </c>
      <c r="D10" s="132"/>
      <c r="E10" s="132"/>
      <c r="F10" s="133"/>
      <c r="G10" s="1"/>
      <c r="H10" s="15"/>
      <c r="I10" s="15"/>
      <c r="J10" s="134" t="s">
        <v>83</v>
      </c>
      <c r="K10" s="135"/>
      <c r="L10" s="128" t="s">
        <v>28</v>
      </c>
      <c r="M10" s="128"/>
      <c r="N10" s="128"/>
      <c r="P10" s="153"/>
      <c r="Q10" s="40"/>
      <c r="R10" s="155"/>
      <c r="S10" s="40"/>
    </row>
    <row r="11" spans="2:19" ht="28.5" customHeight="1">
      <c r="B11" s="78" t="s">
        <v>74</v>
      </c>
      <c r="C11" s="131" t="s">
        <v>88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 t="s">
        <v>61</v>
      </c>
      <c r="M11" s="128"/>
      <c r="N11" s="128"/>
      <c r="P11" s="153"/>
      <c r="Q11" s="40"/>
      <c r="R11" s="155"/>
      <c r="S11" s="40"/>
    </row>
    <row r="12" spans="2:19" ht="28.5" customHeight="1">
      <c r="B12" s="82" t="s">
        <v>82</v>
      </c>
      <c r="C12" s="131" t="s">
        <v>89</v>
      </c>
      <c r="D12" s="132"/>
      <c r="E12" s="132"/>
      <c r="F12" s="133"/>
      <c r="J12" s="127" t="s">
        <v>37</v>
      </c>
      <c r="K12" s="103"/>
      <c r="L12" s="128" t="s">
        <v>84</v>
      </c>
      <c r="M12" s="128"/>
      <c r="N12" s="128"/>
      <c r="P12" s="153"/>
      <c r="Q12" s="40"/>
      <c r="R12" s="155"/>
      <c r="S12" s="40"/>
    </row>
    <row r="13" spans="2:19" ht="28.5" customHeight="1">
      <c r="J13" s="137" t="s">
        <v>38</v>
      </c>
      <c r="K13" s="138"/>
      <c r="L13" s="128" t="s">
        <v>85</v>
      </c>
      <c r="M13" s="128"/>
      <c r="N13" s="128"/>
      <c r="P13" s="153"/>
      <c r="Q13" s="40"/>
      <c r="R13" s="155"/>
      <c r="S13" s="40"/>
    </row>
    <row r="14" spans="2:19" ht="28.5" customHeight="1">
      <c r="B14" s="5"/>
      <c r="C14" s="5"/>
      <c r="D14" s="5"/>
      <c r="E14" s="41"/>
      <c r="F14" s="41"/>
      <c r="P14" s="153"/>
      <c r="Q14" s="40"/>
      <c r="R14" s="155"/>
      <c r="S14" s="40"/>
    </row>
    <row r="15" spans="2:19" ht="28.5" customHeight="1">
      <c r="B15" t="s">
        <v>31</v>
      </c>
      <c r="J15" t="s">
        <v>8</v>
      </c>
      <c r="M15" t="s">
        <v>17</v>
      </c>
      <c r="P15" s="153"/>
      <c r="Q15" s="40"/>
      <c r="R15" s="155"/>
      <c r="S15" s="40"/>
    </row>
    <row r="16" spans="2:19" ht="28.5" customHeight="1">
      <c r="B16" s="51"/>
      <c r="C16" s="127" t="s">
        <v>35</v>
      </c>
      <c r="D16" s="104"/>
      <c r="E16" s="127" t="s">
        <v>3</v>
      </c>
      <c r="F16" s="104"/>
      <c r="G16" s="127" t="s">
        <v>4</v>
      </c>
      <c r="H16" s="104"/>
      <c r="J16" s="148" t="s">
        <v>9</v>
      </c>
      <c r="K16" s="150">
        <f>申込様式・入力用!K9</f>
        <v>0</v>
      </c>
      <c r="M16" s="139" t="s">
        <v>62</v>
      </c>
      <c r="N16" s="141">
        <f>IF(L10="",0,COUNTA(L10))</f>
        <v>1</v>
      </c>
      <c r="P16" s="153"/>
      <c r="Q16" s="40"/>
      <c r="R16" s="155"/>
      <c r="S16" s="40"/>
    </row>
    <row r="17" spans="2:19" ht="28.5" customHeight="1">
      <c r="B17" s="38" t="s">
        <v>33</v>
      </c>
      <c r="C17" s="143" t="s">
        <v>92</v>
      </c>
      <c r="D17" s="144"/>
      <c r="E17" s="143"/>
      <c r="F17" s="144"/>
      <c r="G17" s="157"/>
      <c r="H17" s="144"/>
      <c r="J17" s="149"/>
      <c r="K17" s="151"/>
      <c r="M17" s="140"/>
      <c r="N17" s="142"/>
      <c r="P17" s="153"/>
      <c r="Q17" s="40"/>
      <c r="R17" s="155"/>
      <c r="S17" s="40"/>
    </row>
    <row r="18" spans="2:19" ht="28.5" customHeight="1">
      <c r="B18" s="38" t="s">
        <v>34</v>
      </c>
      <c r="C18" s="143" t="s">
        <v>91</v>
      </c>
      <c r="D18" s="144"/>
      <c r="E18" s="143"/>
      <c r="F18" s="144"/>
      <c r="G18" s="143"/>
      <c r="H18" s="144"/>
      <c r="J18" s="148" t="s">
        <v>10</v>
      </c>
      <c r="K18" s="150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53"/>
      <c r="Q18" s="40"/>
      <c r="R18" s="155"/>
      <c r="S18" s="40"/>
    </row>
    <row r="19" spans="2:19" ht="28.5" customHeight="1">
      <c r="B19" s="39"/>
      <c r="C19" s="127" t="s">
        <v>36</v>
      </c>
      <c r="D19" s="104"/>
      <c r="E19" s="127" t="s">
        <v>6</v>
      </c>
      <c r="F19" s="104"/>
      <c r="G19" s="127" t="s">
        <v>7</v>
      </c>
      <c r="H19" s="104"/>
      <c r="J19" s="149"/>
      <c r="K19" s="151"/>
      <c r="L19" s="17"/>
      <c r="M19" s="140"/>
      <c r="N19" s="142"/>
      <c r="P19" s="153"/>
      <c r="Q19" s="40"/>
      <c r="R19" s="155"/>
      <c r="S19" s="40"/>
    </row>
    <row r="20" spans="2:19" ht="28.5" customHeight="1">
      <c r="B20" s="38" t="s">
        <v>33</v>
      </c>
      <c r="C20" s="143"/>
      <c r="D20" s="144"/>
      <c r="E20" s="143"/>
      <c r="F20" s="144"/>
      <c r="G20" s="143"/>
      <c r="H20" s="144"/>
      <c r="I20" s="16"/>
      <c r="J20" s="148" t="s">
        <v>11</v>
      </c>
      <c r="K20" s="150">
        <f>+K16+K18</f>
        <v>0</v>
      </c>
      <c r="L20" s="17"/>
      <c r="M20" s="139" t="s">
        <v>11</v>
      </c>
      <c r="N20" s="141">
        <f>N16+N18</f>
        <v>1</v>
      </c>
      <c r="P20" s="153"/>
      <c r="R20" s="155"/>
    </row>
    <row r="21" spans="2:19" ht="28.5" customHeight="1">
      <c r="B21" s="38" t="s">
        <v>34</v>
      </c>
      <c r="C21" s="143"/>
      <c r="D21" s="144"/>
      <c r="E21" s="143"/>
      <c r="F21" s="144"/>
      <c r="G21" s="143"/>
      <c r="H21" s="144"/>
      <c r="I21" s="16"/>
      <c r="J21" s="149"/>
      <c r="K21" s="151"/>
      <c r="L21" s="17"/>
      <c r="M21" s="140"/>
      <c r="N21" s="142"/>
      <c r="P21" s="154"/>
      <c r="R21" s="156"/>
    </row>
    <row r="22" spans="2:19" ht="12" customHeight="1"/>
  </sheetData>
  <mergeCells count="56"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2021-05-20T02:52:56Z</cp:lastPrinted>
  <dcterms:created xsi:type="dcterms:W3CDTF">2006-09-14T00:23:53Z</dcterms:created>
  <dcterms:modified xsi:type="dcterms:W3CDTF">2022-08-04T01:06:40Z</dcterms:modified>
</cp:coreProperties>
</file>